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45" i="1"/>
  <c r="B206"/>
  <c r="A206"/>
  <c r="L205"/>
  <c r="J205"/>
  <c r="I205"/>
  <c r="H205"/>
  <c r="G205"/>
  <c r="F205"/>
  <c r="B196"/>
  <c r="A196"/>
  <c r="L195"/>
  <c r="J195"/>
  <c r="I195"/>
  <c r="I206" s="1"/>
  <c r="H195"/>
  <c r="H206" s="1"/>
  <c r="G195"/>
  <c r="G206" s="1"/>
  <c r="F195"/>
  <c r="B186"/>
  <c r="A186"/>
  <c r="L185"/>
  <c r="J185"/>
  <c r="I185"/>
  <c r="H185"/>
  <c r="G185"/>
  <c r="F185"/>
  <c r="B176"/>
  <c r="A176"/>
  <c r="L175"/>
  <c r="L186" s="1"/>
  <c r="J175"/>
  <c r="I175"/>
  <c r="I186" s="1"/>
  <c r="H175"/>
  <c r="H186" s="1"/>
  <c r="G175"/>
  <c r="G186" s="1"/>
  <c r="F175"/>
  <c r="B166"/>
  <c r="A166"/>
  <c r="L165"/>
  <c r="J165"/>
  <c r="I165"/>
  <c r="H165"/>
  <c r="G165"/>
  <c r="F165"/>
  <c r="B156"/>
  <c r="A156"/>
  <c r="L155"/>
  <c r="J155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H135"/>
  <c r="G135"/>
  <c r="G146" s="1"/>
  <c r="F135"/>
  <c r="F146" s="1"/>
  <c r="B126"/>
  <c r="A126"/>
  <c r="L125"/>
  <c r="J125"/>
  <c r="I125"/>
  <c r="H125"/>
  <c r="G125"/>
  <c r="F125"/>
  <c r="B116"/>
  <c r="A116"/>
  <c r="L115"/>
  <c r="J115"/>
  <c r="J126" s="1"/>
  <c r="I115"/>
  <c r="I126" s="1"/>
  <c r="H115"/>
  <c r="G115"/>
  <c r="F115"/>
  <c r="F126" s="1"/>
  <c r="B106"/>
  <c r="A106"/>
  <c r="L105"/>
  <c r="J105"/>
  <c r="I105"/>
  <c r="H105"/>
  <c r="G105"/>
  <c r="F105"/>
  <c r="B96"/>
  <c r="A96"/>
  <c r="L95"/>
  <c r="J95"/>
  <c r="I95"/>
  <c r="H95"/>
  <c r="H106" s="1"/>
  <c r="G95"/>
  <c r="G106" s="1"/>
  <c r="F95"/>
  <c r="B86"/>
  <c r="A86"/>
  <c r="L85"/>
  <c r="J85"/>
  <c r="I85"/>
  <c r="H85"/>
  <c r="G85"/>
  <c r="F85"/>
  <c r="B76"/>
  <c r="A76"/>
  <c r="L75"/>
  <c r="J75"/>
  <c r="I75"/>
  <c r="H75"/>
  <c r="H86" s="1"/>
  <c r="G75"/>
  <c r="F75"/>
  <c r="F86" s="1"/>
  <c r="B66"/>
  <c r="A66"/>
  <c r="L65"/>
  <c r="J65"/>
  <c r="I65"/>
  <c r="H65"/>
  <c r="G65"/>
  <c r="F65"/>
  <c r="B56"/>
  <c r="A56"/>
  <c r="L55"/>
  <c r="J55"/>
  <c r="J66" s="1"/>
  <c r="I55"/>
  <c r="I66" s="1"/>
  <c r="H55"/>
  <c r="H66" s="1"/>
  <c r="G55"/>
  <c r="F55"/>
  <c r="B46"/>
  <c r="A46"/>
  <c r="L45"/>
  <c r="J45"/>
  <c r="H45"/>
  <c r="G45"/>
  <c r="F45"/>
  <c r="B36"/>
  <c r="A36"/>
  <c r="L35"/>
  <c r="J35"/>
  <c r="I35"/>
  <c r="H35"/>
  <c r="G35"/>
  <c r="F35"/>
  <c r="B26"/>
  <c r="A26"/>
  <c r="L25"/>
  <c r="J25"/>
  <c r="I25"/>
  <c r="H25"/>
  <c r="G25"/>
  <c r="F25"/>
  <c r="B16"/>
  <c r="A16"/>
  <c r="L15"/>
  <c r="J15"/>
  <c r="J26" s="1"/>
  <c r="I15"/>
  <c r="H15"/>
  <c r="G15"/>
  <c r="F15"/>
  <c r="F26" l="1"/>
  <c r="L206"/>
  <c r="L166"/>
  <c r="L126"/>
  <c r="L106"/>
  <c r="L86"/>
  <c r="L66"/>
  <c r="L46"/>
  <c r="L26"/>
  <c r="L207" s="1"/>
  <c r="J206"/>
  <c r="F206"/>
  <c r="J186"/>
  <c r="F186"/>
  <c r="J166"/>
  <c r="H146"/>
  <c r="I146"/>
  <c r="H126"/>
  <c r="G126"/>
  <c r="J106"/>
  <c r="I106"/>
  <c r="F106"/>
  <c r="J86"/>
  <c r="I86"/>
  <c r="G86"/>
  <c r="G66"/>
  <c r="F66"/>
  <c r="H46"/>
  <c r="G46"/>
  <c r="J207"/>
  <c r="J46"/>
  <c r="I46"/>
  <c r="F46"/>
  <c r="I26"/>
  <c r="I207" s="1"/>
  <c r="H26"/>
  <c r="H207" s="1"/>
  <c r="G26"/>
  <c r="F207"/>
  <c r="G207" l="1"/>
</calcChain>
</file>

<file path=xl/sharedStrings.xml><?xml version="1.0" encoding="utf-8"?>
<sst xmlns="http://schemas.openxmlformats.org/spreadsheetml/2006/main" count="288" uniqueCount="77">
  <si>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</si>
  <si>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</si>
  <si>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</si>
  <si>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</si>
  <si>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</si>
  <si>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</si>
  <si>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</si>
  <si>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</si>
  <si>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</si>
  <si>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</si>
  <si>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</si>
  <si>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</si>
  <si>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</si>
  <si>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</si>
  <si>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</si>
  <si>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</si>
  <si>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</si>
  <si>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</si>
  <si>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</si>
  <si>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</si>
  <si>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</si>
  <si>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</si>
  <si>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</si>
  <si>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</si>
  <si>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</si>
  <si>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</si>
  <si>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</si>
  <si>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</si>
  <si>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</si>
  <si>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</si>
  <si>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</si>
  <si>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</si>
  <si>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</si>
  <si>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</si>
  <si>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</si>
  <si>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</si>
  <si>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</si>
  <si>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</si>
  <si>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</si>
  <si>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</t>
  </si>
  <si>
    <t>мясо тушеное</t>
  </si>
  <si>
    <t>каша гречневая вязкая</t>
  </si>
  <si>
    <t>напиток из ягод</t>
  </si>
  <si>
    <t>хлеб пшеничный</t>
  </si>
  <si>
    <t>хлеб ржаной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</si>
  <si>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</si>
  <si>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</si>
  <si>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</si>
  <si>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</si>
  <si>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>суп лапша домашняя</t>
  </si>
  <si>
    <t>кнели из индейки с соусом</t>
  </si>
  <si>
    <t>сложный овощной гарнир (пюре картофельное, овощи или капуста)</t>
  </si>
  <si>
    <t>150 / 30</t>
  </si>
  <si>
    <t>компот из смеси сухофруктов</t>
  </si>
  <si>
    <t>борщ с капустой,картофелем. Сметаной, гренками</t>
  </si>
  <si>
    <t>рыба тушеная в томате с овощами</t>
  </si>
  <si>
    <t>рис припущенный</t>
  </si>
  <si>
    <t>суп из овощей со сметаной</t>
  </si>
  <si>
    <t>жаркое по домашнему из мяса птицы</t>
  </si>
  <si>
    <t>компот из ягод</t>
  </si>
  <si>
    <t xml:space="preserve">чахохбили </t>
  </si>
  <si>
    <t>чай с сахаром и лимоном</t>
  </si>
  <si>
    <t>борщ сибирский со сметаной</t>
  </si>
  <si>
    <t>котлеты с соусом</t>
  </si>
  <si>
    <t>суп -лапша домашняя</t>
  </si>
  <si>
    <t>рыба под сырной шапкой</t>
  </si>
  <si>
    <t>сложный овощной гарнир (пюре картофель, овощи или капуста)</t>
  </si>
  <si>
    <t>150/ 30</t>
  </si>
  <si>
    <t>напиток фруктовый</t>
  </si>
  <si>
    <t>щи из свежей капусты с картофелем, сметаной, шренками</t>
  </si>
  <si>
    <t>биточки из птицы с соусом</t>
  </si>
  <si>
    <t>суп картофельный с фасолью</t>
  </si>
  <si>
    <t>плов с мясом</t>
  </si>
  <si>
    <t xml:space="preserve">директор </t>
  </si>
  <si>
    <t>акт</t>
  </si>
  <si>
    <t>МБОУ "Быстроистокская ОСШ"</t>
  </si>
  <si>
    <t>А.Н.Уфимцев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</si>
</sst>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1" applyFont="1" applyFill="1" applyBorder="1" applyProtection="1">
      <protection locked="0"/>
    </xf>
    <xf numFmtId="2" fontId="0" fillId="4" borderId="2" xfId="1" applyNumberFormat="1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1" applyFont="1" applyFill="1" applyBorder="1" applyProtection="1">
      <protection locked="0"/>
    </xf>
    <xf numFmtId="2" fontId="0" fillId="4" borderId="5" xfId="1" applyNumberFormat="1" applyFont="1" applyFill="1" applyBorder="1" applyProtection="1">
      <protection locked="0"/>
    </xf>
    <xf numFmtId="2" fontId="0" fillId="4" borderId="17" xfId="1" applyNumberFormat="1" applyFont="1" applyFill="1" applyBorder="1" applyProtection="1">
      <protection locked="0"/>
    </xf>
    <xf numFmtId="2" fontId="0" fillId="4" borderId="23" xfId="1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53.4">
      <c r="A1" s="1" t="s">
        <v>7</v>
      </c>
      <c r="C1" s="66" t="s">
        <v>75</v>
      </c>
      <c r="D1" s="67"/>
      <c r="E1" s="67"/>
      <c r="F1" s="12" t="s">
        <v>16</v>
      </c>
      <c r="G1" s="2" t="s">
        <v>17</v>
      </c>
      <c r="H1" s="70" t="s">
        <v>73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76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51" t="s">
        <v>39</v>
      </c>
      <c r="F17" s="53">
        <v>200</v>
      </c>
      <c r="G17" s="52">
        <v>4.76</v>
      </c>
      <c r="H17" s="57">
        <v>3.35</v>
      </c>
      <c r="I17" s="57">
        <v>15.65</v>
      </c>
      <c r="J17" s="53">
        <v>112</v>
      </c>
      <c r="K17" s="59">
        <v>139</v>
      </c>
      <c r="L17" s="43">
        <v>21.78</v>
      </c>
    </row>
    <row r="18" spans="1:12" ht="14.4">
      <c r="A18" s="23"/>
      <c r="B18" s="15"/>
      <c r="C18" s="11"/>
      <c r="D18" s="7" t="s">
        <v>28</v>
      </c>
      <c r="E18" s="51" t="s">
        <v>40</v>
      </c>
      <c r="F18" s="53">
        <v>90</v>
      </c>
      <c r="G18" s="53">
        <v>11.89</v>
      </c>
      <c r="H18" s="57">
        <v>16.52</v>
      </c>
      <c r="I18" s="57">
        <v>2.35</v>
      </c>
      <c r="J18" s="53">
        <v>210</v>
      </c>
      <c r="K18" s="59">
        <v>256</v>
      </c>
      <c r="L18" s="43">
        <v>35.799999999999997</v>
      </c>
    </row>
    <row r="19" spans="1:12" ht="14.4">
      <c r="A19" s="23"/>
      <c r="B19" s="15"/>
      <c r="C19" s="11"/>
      <c r="D19" s="7" t="s">
        <v>29</v>
      </c>
      <c r="E19" s="51" t="s">
        <v>41</v>
      </c>
      <c r="F19" s="53">
        <v>180</v>
      </c>
      <c r="G19" s="52">
        <v>5.55</v>
      </c>
      <c r="H19" s="57">
        <v>6.01</v>
      </c>
      <c r="I19" s="57">
        <v>25.01</v>
      </c>
      <c r="J19" s="53">
        <v>176</v>
      </c>
      <c r="K19" s="59">
        <v>510</v>
      </c>
      <c r="L19" s="43">
        <v>9.6199999999999992</v>
      </c>
    </row>
    <row r="20" spans="1:12" ht="14.4">
      <c r="A20" s="23"/>
      <c r="B20" s="15"/>
      <c r="C20" s="11"/>
      <c r="D20" s="7" t="s">
        <v>30</v>
      </c>
      <c r="E20" s="51" t="s">
        <v>42</v>
      </c>
      <c r="F20" s="53">
        <v>180</v>
      </c>
      <c r="G20" s="52">
        <v>0.12</v>
      </c>
      <c r="H20" s="57">
        <v>0.05</v>
      </c>
      <c r="I20" s="57">
        <v>22.42</v>
      </c>
      <c r="J20" s="53">
        <v>92</v>
      </c>
      <c r="K20" s="59" t="s">
        <v>74</v>
      </c>
      <c r="L20" s="43">
        <v>3.5</v>
      </c>
    </row>
    <row r="21" spans="1:12" ht="14.4">
      <c r="A21" s="23"/>
      <c r="B21" s="15"/>
      <c r="C21" s="11"/>
      <c r="D21" s="7" t="s">
        <v>31</v>
      </c>
      <c r="E21" s="51" t="s">
        <v>43</v>
      </c>
      <c r="F21" s="53">
        <v>30</v>
      </c>
      <c r="G21" s="52">
        <v>2.2799999999999998</v>
      </c>
      <c r="H21" s="57">
        <v>0.27</v>
      </c>
      <c r="I21" s="57">
        <v>15.57</v>
      </c>
      <c r="J21" s="53">
        <v>71</v>
      </c>
      <c r="K21" s="59" t="s">
        <v>74</v>
      </c>
      <c r="L21" s="43">
        <v>1.8</v>
      </c>
    </row>
    <row r="22" spans="1:12" ht="14.4">
      <c r="A22" s="23"/>
      <c r="B22" s="15"/>
      <c r="C22" s="11"/>
      <c r="D22" s="7" t="s">
        <v>32</v>
      </c>
      <c r="E22" s="51" t="s">
        <v>44</v>
      </c>
      <c r="F22" s="53">
        <v>20</v>
      </c>
      <c r="G22" s="52">
        <v>1.5</v>
      </c>
      <c r="H22" s="57">
        <v>0.5</v>
      </c>
      <c r="I22" s="57">
        <v>9.8000000000000007</v>
      </c>
      <c r="J22" s="53">
        <v>50</v>
      </c>
      <c r="K22" s="59" t="s">
        <v>74</v>
      </c>
      <c r="L22" s="43">
        <v>1.5</v>
      </c>
    </row>
    <row r="23" spans="1:12" ht="14.4">
      <c r="A23" s="23"/>
      <c r="B23" s="15"/>
      <c r="C23" s="11"/>
      <c r="D23" s="6"/>
      <c r="E23" s="54"/>
      <c r="F23" s="55"/>
      <c r="G23" s="55"/>
      <c r="H23" s="58"/>
      <c r="I23" s="56"/>
      <c r="J23" s="56"/>
      <c r="K23" s="58"/>
      <c r="L23" s="43"/>
    </row>
    <row r="24" spans="1:12" ht="14.4">
      <c r="A24" s="23"/>
      <c r="B24" s="15"/>
      <c r="C24" s="11"/>
      <c r="D24" s="6"/>
      <c r="E24" s="54"/>
      <c r="F24" s="55"/>
      <c r="G24" s="56"/>
      <c r="H24" s="58"/>
      <c r="I24" s="56"/>
      <c r="J24" s="56"/>
      <c r="K24" s="58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26.1</v>
      </c>
      <c r="H25" s="19">
        <f t="shared" si="2"/>
        <v>26.700000000000003</v>
      </c>
      <c r="I25" s="19">
        <f t="shared" si="2"/>
        <v>90.8</v>
      </c>
      <c r="J25" s="19">
        <f t="shared" si="2"/>
        <v>711</v>
      </c>
      <c r="K25" s="25"/>
      <c r="L25" s="19">
        <f t="shared" ref="L25" si="3">SUM(L16:L24)</f>
        <v>74</v>
      </c>
    </row>
    <row r="26" spans="1:12" ht="14.4">
      <c r="A26" s="29">
        <f>A6</f>
        <v>1</v>
      </c>
      <c r="B26" s="30">
        <f>B6</f>
        <v>1</v>
      </c>
      <c r="C26" s="68" t="s">
        <v>4</v>
      </c>
      <c r="D26" s="69"/>
      <c r="E26" s="31"/>
      <c r="F26" s="32">
        <f>F15+F25</f>
        <v>700</v>
      </c>
      <c r="G26" s="32">
        <f t="shared" ref="G26:J26" si="4">G15+G25</f>
        <v>26.1</v>
      </c>
      <c r="H26" s="32">
        <f t="shared" si="4"/>
        <v>26.700000000000003</v>
      </c>
      <c r="I26" s="32">
        <f t="shared" si="4"/>
        <v>90.8</v>
      </c>
      <c r="J26" s="32">
        <f t="shared" si="4"/>
        <v>711</v>
      </c>
      <c r="K26" s="32"/>
      <c r="L26" s="32">
        <f t="shared" ref="L26" si="5">L15+L25</f>
        <v>74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51" t="s">
        <v>45</v>
      </c>
      <c r="F37" s="53">
        <v>200</v>
      </c>
      <c r="G37" s="53">
        <v>1.91</v>
      </c>
      <c r="H37" s="53">
        <v>3.71</v>
      </c>
      <c r="I37" s="57">
        <v>14.11</v>
      </c>
      <c r="J37" s="53">
        <v>104</v>
      </c>
      <c r="K37" s="60">
        <v>132</v>
      </c>
      <c r="L37" s="43">
        <v>17.5</v>
      </c>
    </row>
    <row r="38" spans="1:12" ht="14.4">
      <c r="A38" s="14"/>
      <c r="B38" s="15"/>
      <c r="C38" s="11"/>
      <c r="D38" s="7" t="s">
        <v>28</v>
      </c>
      <c r="E38" s="51" t="s">
        <v>46</v>
      </c>
      <c r="F38" s="53">
        <v>110</v>
      </c>
      <c r="G38" s="53">
        <v>10.050000000000001</v>
      </c>
      <c r="H38" s="53">
        <v>9.5500000000000007</v>
      </c>
      <c r="I38" s="57">
        <v>14.47</v>
      </c>
      <c r="J38" s="53">
        <v>170</v>
      </c>
      <c r="K38" s="60">
        <v>451</v>
      </c>
      <c r="L38" s="43">
        <v>43.46</v>
      </c>
    </row>
    <row r="39" spans="1:12" ht="14.4">
      <c r="A39" s="14"/>
      <c r="B39" s="15"/>
      <c r="C39" s="11"/>
      <c r="D39" s="7" t="s">
        <v>29</v>
      </c>
      <c r="E39" s="51" t="s">
        <v>47</v>
      </c>
      <c r="F39" s="53">
        <v>180</v>
      </c>
      <c r="G39" s="53">
        <v>6.98</v>
      </c>
      <c r="H39" s="53">
        <v>5.39</v>
      </c>
      <c r="I39" s="57">
        <v>44.5</v>
      </c>
      <c r="J39" s="53">
        <v>255</v>
      </c>
      <c r="K39" s="60">
        <v>516</v>
      </c>
      <c r="L39" s="43">
        <v>7.04</v>
      </c>
    </row>
    <row r="40" spans="1:12" ht="14.4">
      <c r="A40" s="14"/>
      <c r="B40" s="15"/>
      <c r="C40" s="11"/>
      <c r="D40" s="7" t="s">
        <v>30</v>
      </c>
      <c r="E40" s="51" t="s">
        <v>48</v>
      </c>
      <c r="F40" s="53">
        <v>180</v>
      </c>
      <c r="G40" s="53">
        <v>0.18</v>
      </c>
      <c r="H40" s="53">
        <v>0.02</v>
      </c>
      <c r="I40" s="57">
        <v>13.54</v>
      </c>
      <c r="J40" s="53">
        <v>55</v>
      </c>
      <c r="K40" s="60">
        <v>685</v>
      </c>
      <c r="L40" s="43">
        <v>2.7</v>
      </c>
    </row>
    <row r="41" spans="1:12" ht="14.4">
      <c r="A41" s="14"/>
      <c r="B41" s="15"/>
      <c r="C41" s="11"/>
      <c r="D41" s="7" t="s">
        <v>31</v>
      </c>
      <c r="E41" s="51" t="s">
        <v>43</v>
      </c>
      <c r="F41" s="53">
        <v>30</v>
      </c>
      <c r="G41" s="53">
        <v>2.2799999999999998</v>
      </c>
      <c r="H41" s="53">
        <v>0.27</v>
      </c>
      <c r="I41" s="57">
        <v>15.57</v>
      </c>
      <c r="J41" s="53">
        <v>71</v>
      </c>
      <c r="K41" s="61" t="s">
        <v>74</v>
      </c>
      <c r="L41" s="43">
        <v>1.8</v>
      </c>
    </row>
    <row r="42" spans="1:12" ht="14.4">
      <c r="A42" s="14"/>
      <c r="B42" s="15"/>
      <c r="C42" s="11"/>
      <c r="D42" s="7" t="s">
        <v>32</v>
      </c>
      <c r="E42" s="51" t="s">
        <v>44</v>
      </c>
      <c r="F42" s="53">
        <v>20</v>
      </c>
      <c r="G42" s="53">
        <v>1.5</v>
      </c>
      <c r="H42" s="53">
        <v>0.5</v>
      </c>
      <c r="I42" s="57">
        <v>9.8000000000000007</v>
      </c>
      <c r="J42" s="53">
        <v>50</v>
      </c>
      <c r="K42" s="61" t="s">
        <v>74</v>
      </c>
      <c r="L42" s="43">
        <v>1.5</v>
      </c>
    </row>
    <row r="43" spans="1:12" ht="14.4">
      <c r="A43" s="14"/>
      <c r="B43" s="15"/>
      <c r="C43" s="11"/>
      <c r="D43" s="6"/>
      <c r="E43" s="42"/>
      <c r="F43" s="62"/>
      <c r="G43" s="56"/>
      <c r="H43" s="56"/>
      <c r="I43" s="58"/>
      <c r="J43" s="56"/>
      <c r="K43" s="61"/>
      <c r="L43" s="43"/>
    </row>
    <row r="44" spans="1:12" ht="14.4">
      <c r="A44" s="14"/>
      <c r="B44" s="15"/>
      <c r="C44" s="11"/>
      <c r="D44" s="6"/>
      <c r="E44" s="42"/>
      <c r="F44" s="62"/>
      <c r="G44" s="56"/>
      <c r="H44" s="56"/>
      <c r="I44" s="58"/>
      <c r="J44" s="56"/>
      <c r="K44" s="61"/>
      <c r="L44" s="43"/>
    </row>
    <row r="45" spans="1:12" ht="14.4">
      <c r="A45" s="16"/>
      <c r="B45" s="17"/>
      <c r="C45" s="8"/>
      <c r="D45" s="18" t="s">
        <v>33</v>
      </c>
      <c r="E45" s="9"/>
      <c r="F45" s="63">
        <f>SUM(F36:F44)</f>
        <v>720</v>
      </c>
      <c r="G45" s="63">
        <f t="shared" ref="G45" si="6">SUM(G36:G44)</f>
        <v>22.900000000000002</v>
      </c>
      <c r="H45" s="63">
        <f t="shared" ref="H45" si="7">SUM(H36:H44)</f>
        <v>19.440000000000001</v>
      </c>
      <c r="I45" s="63">
        <f t="shared" ref="I45" si="8">SUM(I36:I44)</f>
        <v>111.99</v>
      </c>
      <c r="J45" s="63">
        <f t="shared" ref="J45:L45" si="9">SUM(J36:J44)</f>
        <v>705</v>
      </c>
      <c r="K45" s="64"/>
      <c r="L45" s="19">
        <f t="shared" si="9"/>
        <v>74</v>
      </c>
    </row>
    <row r="46" spans="1:12" ht="15.75" customHeight="1">
      <c r="A46" s="33">
        <f>A27</f>
        <v>1</v>
      </c>
      <c r="B46" s="33">
        <f>B27</f>
        <v>2</v>
      </c>
      <c r="C46" s="68" t="s">
        <v>4</v>
      </c>
      <c r="D46" s="69"/>
      <c r="E46" s="31"/>
      <c r="F46" s="65">
        <f>F35+F45</f>
        <v>720</v>
      </c>
      <c r="G46" s="65">
        <f t="shared" ref="G46" si="10">G35+G45</f>
        <v>22.900000000000002</v>
      </c>
      <c r="H46" s="65">
        <f t="shared" ref="H46" si="11">H35+H45</f>
        <v>19.440000000000001</v>
      </c>
      <c r="I46" s="65">
        <f t="shared" ref="I46" si="12">I35+I45</f>
        <v>111.99</v>
      </c>
      <c r="J46" s="65">
        <f t="shared" ref="J46:L46" si="13">J35+J45</f>
        <v>705</v>
      </c>
      <c r="K46" s="65"/>
      <c r="L46" s="32">
        <f t="shared" si="13"/>
        <v>74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51" t="s">
        <v>49</v>
      </c>
      <c r="F57" s="53">
        <v>200</v>
      </c>
      <c r="G57" s="53">
        <v>2.35</v>
      </c>
      <c r="H57" s="53">
        <v>3.91</v>
      </c>
      <c r="I57" s="57">
        <v>14.2</v>
      </c>
      <c r="J57" s="53">
        <v>103</v>
      </c>
      <c r="K57" s="59">
        <v>148</v>
      </c>
      <c r="L57" s="43">
        <v>15.38</v>
      </c>
    </row>
    <row r="58" spans="1:12" ht="14.4">
      <c r="A58" s="23"/>
      <c r="B58" s="15"/>
      <c r="C58" s="11"/>
      <c r="D58" s="7" t="s">
        <v>28</v>
      </c>
      <c r="E58" s="51" t="s">
        <v>50</v>
      </c>
      <c r="F58" s="53">
        <v>110</v>
      </c>
      <c r="G58" s="53">
        <v>18.18</v>
      </c>
      <c r="H58" s="53">
        <v>4.5</v>
      </c>
      <c r="I58" s="57">
        <v>7.62</v>
      </c>
      <c r="J58" s="53">
        <v>149</v>
      </c>
      <c r="K58" s="59">
        <v>886</v>
      </c>
      <c r="L58" s="43">
        <v>31.67</v>
      </c>
    </row>
    <row r="59" spans="1:12" ht="28.8">
      <c r="A59" s="23"/>
      <c r="B59" s="15"/>
      <c r="C59" s="11"/>
      <c r="D59" s="7" t="s">
        <v>29</v>
      </c>
      <c r="E59" s="51" t="s">
        <v>51</v>
      </c>
      <c r="F59" s="53" t="s">
        <v>52</v>
      </c>
      <c r="G59" s="53">
        <v>5.22</v>
      </c>
      <c r="H59" s="53">
        <v>13.14</v>
      </c>
      <c r="I59" s="57">
        <v>25.56</v>
      </c>
      <c r="J59" s="53">
        <v>241</v>
      </c>
      <c r="K59" s="44" t="s">
        <v>74</v>
      </c>
      <c r="L59" s="43">
        <v>19.170000000000002</v>
      </c>
    </row>
    <row r="60" spans="1:12" ht="14.4">
      <c r="A60" s="23"/>
      <c r="B60" s="15"/>
      <c r="C60" s="11"/>
      <c r="D60" s="7" t="s">
        <v>30</v>
      </c>
      <c r="E60" s="51" t="s">
        <v>53</v>
      </c>
      <c r="F60" s="53">
        <v>180</v>
      </c>
      <c r="G60" s="53">
        <v>5.4</v>
      </c>
      <c r="H60" s="53">
        <v>0.05</v>
      </c>
      <c r="I60" s="57">
        <v>26.81</v>
      </c>
      <c r="J60" s="53">
        <v>111</v>
      </c>
      <c r="K60" s="44" t="s">
        <v>74</v>
      </c>
      <c r="L60" s="43">
        <v>4.4800000000000004</v>
      </c>
    </row>
    <row r="61" spans="1:12" ht="14.4">
      <c r="A61" s="23"/>
      <c r="B61" s="15"/>
      <c r="C61" s="11"/>
      <c r="D61" s="7" t="s">
        <v>31</v>
      </c>
      <c r="E61" s="51" t="s">
        <v>43</v>
      </c>
      <c r="F61" s="53">
        <v>30</v>
      </c>
      <c r="G61" s="53">
        <v>2.2799999999999998</v>
      </c>
      <c r="H61" s="53">
        <v>0.27</v>
      </c>
      <c r="I61" s="57">
        <v>15.57</v>
      </c>
      <c r="J61" s="53">
        <v>71</v>
      </c>
      <c r="K61" s="44" t="s">
        <v>74</v>
      </c>
      <c r="L61" s="43">
        <v>1.8</v>
      </c>
    </row>
    <row r="62" spans="1:12" ht="14.4">
      <c r="A62" s="23"/>
      <c r="B62" s="15"/>
      <c r="C62" s="11"/>
      <c r="D62" s="7" t="s">
        <v>32</v>
      </c>
      <c r="E62" s="51" t="s">
        <v>44</v>
      </c>
      <c r="F62" s="53">
        <v>20</v>
      </c>
      <c r="G62" s="53">
        <v>1.5</v>
      </c>
      <c r="H62" s="53">
        <v>0.5</v>
      </c>
      <c r="I62" s="57">
        <v>9.8000000000000007</v>
      </c>
      <c r="J62" s="53">
        <v>50</v>
      </c>
      <c r="K62" s="44" t="s">
        <v>74</v>
      </c>
      <c r="L62" s="43">
        <v>1.5</v>
      </c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540</v>
      </c>
      <c r="G65" s="19">
        <f t="shared" ref="G65" si="14">SUM(G56:G64)</f>
        <v>34.93</v>
      </c>
      <c r="H65" s="19">
        <f t="shared" ref="H65" si="15">SUM(H56:H64)</f>
        <v>22.37</v>
      </c>
      <c r="I65" s="19">
        <f t="shared" ref="I65" si="16">SUM(I56:I64)</f>
        <v>99.559999999999988</v>
      </c>
      <c r="J65" s="19">
        <f t="shared" ref="J65:L65" si="17">SUM(J56:J64)</f>
        <v>725</v>
      </c>
      <c r="K65" s="25"/>
      <c r="L65" s="19">
        <f t="shared" si="17"/>
        <v>74</v>
      </c>
    </row>
    <row r="66" spans="1:12" ht="15.75" customHeight="1">
      <c r="A66" s="29">
        <f>A47</f>
        <v>1</v>
      </c>
      <c r="B66" s="30">
        <f>B47</f>
        <v>3</v>
      </c>
      <c r="C66" s="68" t="s">
        <v>4</v>
      </c>
      <c r="D66" s="69"/>
      <c r="E66" s="31"/>
      <c r="F66" s="32">
        <f>F55+F65</f>
        <v>540</v>
      </c>
      <c r="G66" s="32">
        <f t="shared" ref="G66" si="18">G55+G65</f>
        <v>34.93</v>
      </c>
      <c r="H66" s="32">
        <f t="shared" ref="H66" si="19">H55+H65</f>
        <v>22.37</v>
      </c>
      <c r="I66" s="32">
        <f t="shared" ref="I66" si="20">I55+I65</f>
        <v>99.559999999999988</v>
      </c>
      <c r="J66" s="32">
        <f t="shared" ref="J66:L66" si="21">J55+J65</f>
        <v>725</v>
      </c>
      <c r="K66" s="32"/>
      <c r="L66" s="32">
        <f t="shared" si="21"/>
        <v>74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51" t="s">
        <v>54</v>
      </c>
      <c r="F77" s="53">
        <v>200</v>
      </c>
      <c r="G77" s="53">
        <v>1.57</v>
      </c>
      <c r="H77" s="53">
        <v>6.47</v>
      </c>
      <c r="I77" s="57">
        <v>11.8</v>
      </c>
      <c r="J77" s="53">
        <v>105</v>
      </c>
      <c r="K77" s="59">
        <v>110</v>
      </c>
      <c r="L77" s="43">
        <v>31.8</v>
      </c>
    </row>
    <row r="78" spans="1:12" ht="14.4">
      <c r="A78" s="23"/>
      <c r="B78" s="15"/>
      <c r="C78" s="11"/>
      <c r="D78" s="7" t="s">
        <v>28</v>
      </c>
      <c r="E78" s="51" t="s">
        <v>55</v>
      </c>
      <c r="F78" s="53">
        <v>110</v>
      </c>
      <c r="G78" s="53">
        <v>12.29</v>
      </c>
      <c r="H78" s="53">
        <v>5.7</v>
      </c>
      <c r="I78" s="57">
        <v>5.2</v>
      </c>
      <c r="J78" s="53">
        <v>146</v>
      </c>
      <c r="K78" s="59">
        <v>374</v>
      </c>
      <c r="L78" s="43">
        <v>27.6</v>
      </c>
    </row>
    <row r="79" spans="1:12" ht="14.4">
      <c r="A79" s="23"/>
      <c r="B79" s="15"/>
      <c r="C79" s="11"/>
      <c r="D79" s="7" t="s">
        <v>29</v>
      </c>
      <c r="E79" s="51" t="s">
        <v>56</v>
      </c>
      <c r="F79" s="53">
        <v>180</v>
      </c>
      <c r="G79" s="53">
        <v>4.46</v>
      </c>
      <c r="H79" s="53">
        <v>5.2</v>
      </c>
      <c r="I79" s="57">
        <v>46.7</v>
      </c>
      <c r="J79" s="53">
        <v>251</v>
      </c>
      <c r="K79" s="59">
        <v>512</v>
      </c>
      <c r="L79" s="43">
        <v>7.8</v>
      </c>
    </row>
    <row r="80" spans="1:12" ht="14.4">
      <c r="A80" s="23"/>
      <c r="B80" s="15"/>
      <c r="C80" s="11"/>
      <c r="D80" s="7" t="s">
        <v>30</v>
      </c>
      <c r="E80" s="51" t="s">
        <v>42</v>
      </c>
      <c r="F80" s="53">
        <v>180</v>
      </c>
      <c r="G80" s="53">
        <v>0.12</v>
      </c>
      <c r="H80" s="53">
        <v>0.05</v>
      </c>
      <c r="I80" s="57">
        <v>22.42</v>
      </c>
      <c r="J80" s="53">
        <v>92</v>
      </c>
      <c r="K80" s="44" t="s">
        <v>74</v>
      </c>
      <c r="L80" s="43">
        <v>3.5</v>
      </c>
    </row>
    <row r="81" spans="1:12" ht="14.4">
      <c r="A81" s="23"/>
      <c r="B81" s="15"/>
      <c r="C81" s="11"/>
      <c r="D81" s="7" t="s">
        <v>31</v>
      </c>
      <c r="E81" s="51" t="s">
        <v>43</v>
      </c>
      <c r="F81" s="53">
        <v>30</v>
      </c>
      <c r="G81" s="53">
        <v>2.2799999999999998</v>
      </c>
      <c r="H81" s="53">
        <v>0.27</v>
      </c>
      <c r="I81" s="57">
        <v>15.57</v>
      </c>
      <c r="J81" s="53">
        <v>71</v>
      </c>
      <c r="K81" s="44" t="s">
        <v>74</v>
      </c>
      <c r="L81" s="43">
        <v>1.8</v>
      </c>
    </row>
    <row r="82" spans="1:12" ht="14.4">
      <c r="A82" s="23"/>
      <c r="B82" s="15"/>
      <c r="C82" s="11"/>
      <c r="D82" s="7" t="s">
        <v>32</v>
      </c>
      <c r="E82" s="51" t="s">
        <v>44</v>
      </c>
      <c r="F82" s="53">
        <v>20</v>
      </c>
      <c r="G82" s="53">
        <v>1.5</v>
      </c>
      <c r="H82" s="53">
        <v>0.5</v>
      </c>
      <c r="I82" s="57">
        <v>9.8000000000000007</v>
      </c>
      <c r="J82" s="53">
        <v>50</v>
      </c>
      <c r="K82" s="44" t="s">
        <v>74</v>
      </c>
      <c r="L82" s="43">
        <v>1.5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720</v>
      </c>
      <c r="G85" s="19">
        <f t="shared" ref="G85" si="26">SUM(G76:G84)</f>
        <v>22.220000000000002</v>
      </c>
      <c r="H85" s="19">
        <f t="shared" ref="H85" si="27">SUM(H76:H84)</f>
        <v>18.190000000000001</v>
      </c>
      <c r="I85" s="19">
        <f t="shared" ref="I85" si="28">SUM(I76:I84)</f>
        <v>111.49</v>
      </c>
      <c r="J85" s="19">
        <f t="shared" ref="J85:L85" si="29">SUM(J76:J84)</f>
        <v>715</v>
      </c>
      <c r="K85" s="25"/>
      <c r="L85" s="19">
        <f t="shared" si="29"/>
        <v>74</v>
      </c>
    </row>
    <row r="86" spans="1:12" ht="15.75" customHeight="1">
      <c r="A86" s="29">
        <f>A67</f>
        <v>1</v>
      </c>
      <c r="B86" s="30">
        <f>B67</f>
        <v>4</v>
      </c>
      <c r="C86" s="68" t="s">
        <v>4</v>
      </c>
      <c r="D86" s="69"/>
      <c r="E86" s="31"/>
      <c r="F86" s="32">
        <f>F75+F85</f>
        <v>720</v>
      </c>
      <c r="G86" s="32">
        <f t="shared" ref="G86" si="30">G75+G85</f>
        <v>22.220000000000002</v>
      </c>
      <c r="H86" s="32">
        <f t="shared" ref="H86" si="31">H75+H85</f>
        <v>18.190000000000001</v>
      </c>
      <c r="I86" s="32">
        <f t="shared" ref="I86" si="32">I75+I85</f>
        <v>111.49</v>
      </c>
      <c r="J86" s="32">
        <f t="shared" ref="J86:L86" si="33">J75+J85</f>
        <v>715</v>
      </c>
      <c r="K86" s="32"/>
      <c r="L86" s="32">
        <f t="shared" si="33"/>
        <v>74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51" t="s">
        <v>57</v>
      </c>
      <c r="F97" s="53">
        <v>200</v>
      </c>
      <c r="G97" s="53">
        <v>1.66</v>
      </c>
      <c r="H97" s="53">
        <v>3.63</v>
      </c>
      <c r="I97" s="57">
        <v>9.16</v>
      </c>
      <c r="J97" s="53">
        <v>88</v>
      </c>
      <c r="K97" s="60">
        <v>132</v>
      </c>
      <c r="L97" s="43">
        <v>25.5</v>
      </c>
    </row>
    <row r="98" spans="1:12" ht="14.4">
      <c r="A98" s="23"/>
      <c r="B98" s="15"/>
      <c r="C98" s="11"/>
      <c r="D98" s="7" t="s">
        <v>28</v>
      </c>
      <c r="E98" s="51" t="s">
        <v>58</v>
      </c>
      <c r="F98" s="53">
        <v>290</v>
      </c>
      <c r="G98" s="53">
        <v>30.35</v>
      </c>
      <c r="H98" s="53">
        <v>13.46</v>
      </c>
      <c r="I98" s="57">
        <v>26.06</v>
      </c>
      <c r="J98" s="53">
        <v>401</v>
      </c>
      <c r="K98" s="60" t="s">
        <v>74</v>
      </c>
      <c r="L98" s="43">
        <v>41.7</v>
      </c>
    </row>
    <row r="99" spans="1:12" ht="14.4">
      <c r="A99" s="23"/>
      <c r="B99" s="15"/>
      <c r="C99" s="11"/>
      <c r="D99" s="7" t="s">
        <v>29</v>
      </c>
      <c r="E99" s="51"/>
      <c r="F99" s="53"/>
      <c r="G99" s="53"/>
      <c r="H99" s="53"/>
      <c r="I99" s="57"/>
      <c r="J99" s="53"/>
      <c r="K99" s="60"/>
      <c r="L99" s="43"/>
    </row>
    <row r="100" spans="1:12" ht="14.4">
      <c r="A100" s="23"/>
      <c r="B100" s="15"/>
      <c r="C100" s="11"/>
      <c r="D100" s="7" t="s">
        <v>30</v>
      </c>
      <c r="E100" s="51" t="s">
        <v>59</v>
      </c>
      <c r="F100" s="53">
        <v>180</v>
      </c>
      <c r="G100" s="53">
        <v>0.14000000000000001</v>
      </c>
      <c r="H100" s="53">
        <v>0.04</v>
      </c>
      <c r="I100" s="57">
        <v>23.28</v>
      </c>
      <c r="J100" s="53">
        <v>95</v>
      </c>
      <c r="K100" s="60">
        <v>342</v>
      </c>
      <c r="L100" s="43">
        <v>3.5</v>
      </c>
    </row>
    <row r="101" spans="1:12" ht="14.4">
      <c r="A101" s="23"/>
      <c r="B101" s="15"/>
      <c r="C101" s="11"/>
      <c r="D101" s="7" t="s">
        <v>31</v>
      </c>
      <c r="E101" s="51" t="s">
        <v>43</v>
      </c>
      <c r="F101" s="53">
        <v>30</v>
      </c>
      <c r="G101" s="53">
        <v>2.2799999999999998</v>
      </c>
      <c r="H101" s="53">
        <v>0.27</v>
      </c>
      <c r="I101" s="57">
        <v>15.57</v>
      </c>
      <c r="J101" s="53">
        <v>71</v>
      </c>
      <c r="K101" s="61" t="s">
        <v>74</v>
      </c>
      <c r="L101" s="43">
        <v>1.8</v>
      </c>
    </row>
    <row r="102" spans="1:12" ht="14.4">
      <c r="A102" s="23"/>
      <c r="B102" s="15"/>
      <c r="C102" s="11"/>
      <c r="D102" s="7" t="s">
        <v>32</v>
      </c>
      <c r="E102" s="51" t="s">
        <v>44</v>
      </c>
      <c r="F102" s="53">
        <v>20</v>
      </c>
      <c r="G102" s="53">
        <v>1.5</v>
      </c>
      <c r="H102" s="53">
        <v>0.5</v>
      </c>
      <c r="I102" s="57">
        <v>9.8000000000000007</v>
      </c>
      <c r="J102" s="53">
        <v>50</v>
      </c>
      <c r="K102" s="61" t="s">
        <v>74</v>
      </c>
      <c r="L102" s="43">
        <v>1.5</v>
      </c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35.93</v>
      </c>
      <c r="H105" s="19">
        <f t="shared" ref="H105" si="39">SUM(H96:H104)</f>
        <v>17.899999999999999</v>
      </c>
      <c r="I105" s="19">
        <f t="shared" ref="I105" si="40">SUM(I96:I104)</f>
        <v>83.86999999999999</v>
      </c>
      <c r="J105" s="19">
        <f t="shared" ref="J105:L105" si="41">SUM(J96:J104)</f>
        <v>705</v>
      </c>
      <c r="K105" s="25"/>
      <c r="L105" s="19">
        <f t="shared" si="41"/>
        <v>74</v>
      </c>
    </row>
    <row r="106" spans="1:12" ht="15.75" customHeight="1" thickBot="1">
      <c r="A106" s="29">
        <f>A87</f>
        <v>1</v>
      </c>
      <c r="B106" s="30">
        <f>B87</f>
        <v>5</v>
      </c>
      <c r="C106" s="68" t="s">
        <v>4</v>
      </c>
      <c r="D106" s="69"/>
      <c r="E106" s="31"/>
      <c r="F106" s="32">
        <f>F95+F105</f>
        <v>720</v>
      </c>
      <c r="G106" s="32">
        <f t="shared" ref="G106" si="42">G95+G105</f>
        <v>35.93</v>
      </c>
      <c r="H106" s="32">
        <f t="shared" ref="H106" si="43">H95+H105</f>
        <v>17.899999999999999</v>
      </c>
      <c r="I106" s="32">
        <f t="shared" ref="I106" si="44">I95+I105</f>
        <v>83.86999999999999</v>
      </c>
      <c r="J106" s="32">
        <f t="shared" ref="J106:L106" si="45">J95+J105</f>
        <v>705</v>
      </c>
      <c r="K106" s="32"/>
      <c r="L106" s="32">
        <f t="shared" si="45"/>
        <v>74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27</v>
      </c>
      <c r="E117" s="51" t="s">
        <v>39</v>
      </c>
      <c r="F117" s="53">
        <v>200</v>
      </c>
      <c r="G117" s="53">
        <v>4.76</v>
      </c>
      <c r="H117" s="53">
        <v>3.35</v>
      </c>
      <c r="I117" s="57">
        <v>15.65</v>
      </c>
      <c r="J117" s="53">
        <v>112</v>
      </c>
      <c r="K117" s="60">
        <v>139</v>
      </c>
      <c r="L117" s="43">
        <v>21.78</v>
      </c>
    </row>
    <row r="118" spans="1:12" ht="14.4">
      <c r="A118" s="23"/>
      <c r="B118" s="15"/>
      <c r="C118" s="11"/>
      <c r="D118" s="7" t="s">
        <v>28</v>
      </c>
      <c r="E118" s="51" t="s">
        <v>60</v>
      </c>
      <c r="F118" s="53">
        <v>90</v>
      </c>
      <c r="G118" s="53">
        <v>11.8</v>
      </c>
      <c r="H118" s="53">
        <v>7.23</v>
      </c>
      <c r="I118" s="57">
        <v>5.16</v>
      </c>
      <c r="J118" s="53">
        <v>161</v>
      </c>
      <c r="K118" s="60" t="s">
        <v>74</v>
      </c>
      <c r="L118" s="43">
        <v>57.03</v>
      </c>
    </row>
    <row r="119" spans="1:12" ht="14.4">
      <c r="A119" s="23"/>
      <c r="B119" s="15"/>
      <c r="C119" s="11"/>
      <c r="D119" s="7" t="s">
        <v>29</v>
      </c>
      <c r="E119" s="51" t="s">
        <v>47</v>
      </c>
      <c r="F119" s="53">
        <v>180</v>
      </c>
      <c r="G119" s="53">
        <v>6.98</v>
      </c>
      <c r="H119" s="53">
        <v>5.39</v>
      </c>
      <c r="I119" s="57">
        <v>44.5</v>
      </c>
      <c r="J119" s="53">
        <v>255</v>
      </c>
      <c r="K119" s="60">
        <v>516</v>
      </c>
      <c r="L119" s="43">
        <v>7.07</v>
      </c>
    </row>
    <row r="120" spans="1:12" ht="14.4">
      <c r="A120" s="23"/>
      <c r="B120" s="15"/>
      <c r="C120" s="11"/>
      <c r="D120" s="7" t="s">
        <v>30</v>
      </c>
      <c r="E120" s="51" t="s">
        <v>61</v>
      </c>
      <c r="F120" s="53">
        <v>180</v>
      </c>
      <c r="G120" s="53">
        <v>0.23</v>
      </c>
      <c r="H120" s="53">
        <v>0.02</v>
      </c>
      <c r="I120" s="57">
        <v>13.72</v>
      </c>
      <c r="J120" s="53">
        <v>57</v>
      </c>
      <c r="K120" s="60">
        <v>686</v>
      </c>
      <c r="L120" s="43">
        <v>4.8499999999999996</v>
      </c>
    </row>
    <row r="121" spans="1:12" ht="14.4">
      <c r="A121" s="23"/>
      <c r="B121" s="15"/>
      <c r="C121" s="11"/>
      <c r="D121" s="7" t="s">
        <v>31</v>
      </c>
      <c r="E121" s="51" t="s">
        <v>43</v>
      </c>
      <c r="F121" s="53">
        <v>30</v>
      </c>
      <c r="G121" s="53">
        <v>2.2799999999999998</v>
      </c>
      <c r="H121" s="53">
        <v>0.27</v>
      </c>
      <c r="I121" s="57">
        <v>15.57</v>
      </c>
      <c r="J121" s="53">
        <v>71</v>
      </c>
      <c r="K121" s="61" t="s">
        <v>74</v>
      </c>
      <c r="L121" s="43">
        <v>1.8</v>
      </c>
    </row>
    <row r="122" spans="1:12" ht="14.4">
      <c r="A122" s="23"/>
      <c r="B122" s="15"/>
      <c r="C122" s="11"/>
      <c r="D122" s="7" t="s">
        <v>32</v>
      </c>
      <c r="E122" s="51" t="s">
        <v>44</v>
      </c>
      <c r="F122" s="53">
        <v>20</v>
      </c>
      <c r="G122" s="53">
        <v>1.5</v>
      </c>
      <c r="H122" s="53">
        <v>0.5</v>
      </c>
      <c r="I122" s="57">
        <v>9.8000000000000007</v>
      </c>
      <c r="J122" s="53">
        <v>50</v>
      </c>
      <c r="K122" s="61" t="s">
        <v>74</v>
      </c>
      <c r="L122" s="43">
        <v>1.5</v>
      </c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27.550000000000004</v>
      </c>
      <c r="H125" s="19">
        <f t="shared" si="48"/>
        <v>16.759999999999998</v>
      </c>
      <c r="I125" s="19">
        <f t="shared" si="48"/>
        <v>104.39999999999999</v>
      </c>
      <c r="J125" s="19">
        <f t="shared" si="48"/>
        <v>706</v>
      </c>
      <c r="K125" s="25"/>
      <c r="L125" s="19">
        <f t="shared" ref="L125" si="49">SUM(L116:L124)</f>
        <v>94.029999999999987</v>
      </c>
    </row>
    <row r="126" spans="1:12" ht="14.4">
      <c r="A126" s="29">
        <f>A107</f>
        <v>2</v>
      </c>
      <c r="B126" s="30">
        <f>B107</f>
        <v>1</v>
      </c>
      <c r="C126" s="68" t="s">
        <v>4</v>
      </c>
      <c r="D126" s="69"/>
      <c r="E126" s="31"/>
      <c r="F126" s="32">
        <f>F115+F125</f>
        <v>700</v>
      </c>
      <c r="G126" s="32">
        <f t="shared" ref="G126" si="50">G115+G125</f>
        <v>27.550000000000004</v>
      </c>
      <c r="H126" s="32">
        <f t="shared" ref="H126" si="51">H115+H125</f>
        <v>16.759999999999998</v>
      </c>
      <c r="I126" s="32">
        <f t="shared" ref="I126" si="52">I115+I125</f>
        <v>104.39999999999999</v>
      </c>
      <c r="J126" s="32">
        <f t="shared" ref="J126:L126" si="53">J115+J125</f>
        <v>706</v>
      </c>
      <c r="K126" s="32"/>
      <c r="L126" s="32">
        <f t="shared" si="53"/>
        <v>94.029999999999987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27</v>
      </c>
      <c r="E137" s="51" t="s">
        <v>62</v>
      </c>
      <c r="F137" s="53">
        <v>200</v>
      </c>
      <c r="G137" s="53">
        <v>3.17</v>
      </c>
      <c r="H137" s="53">
        <v>2.97</v>
      </c>
      <c r="I137" s="57">
        <v>13.4</v>
      </c>
      <c r="J137" s="53">
        <v>94</v>
      </c>
      <c r="K137" s="59">
        <v>111</v>
      </c>
      <c r="L137" s="43">
        <v>21.8</v>
      </c>
    </row>
    <row r="138" spans="1:12" ht="14.4">
      <c r="A138" s="14"/>
      <c r="B138" s="15"/>
      <c r="C138" s="11"/>
      <c r="D138" s="7" t="s">
        <v>28</v>
      </c>
      <c r="E138" s="51" t="s">
        <v>63</v>
      </c>
      <c r="F138" s="53">
        <v>110</v>
      </c>
      <c r="G138" s="53">
        <v>10.050000000000001</v>
      </c>
      <c r="H138" s="53">
        <v>9.5500000000000007</v>
      </c>
      <c r="I138" s="57">
        <v>14.47</v>
      </c>
      <c r="J138" s="53">
        <v>170</v>
      </c>
      <c r="K138" s="59">
        <v>451</v>
      </c>
      <c r="L138" s="43">
        <v>33.869999999999997</v>
      </c>
    </row>
    <row r="139" spans="1:12" ht="14.4">
      <c r="A139" s="14"/>
      <c r="B139" s="15"/>
      <c r="C139" s="11"/>
      <c r="D139" s="7" t="s">
        <v>29</v>
      </c>
      <c r="E139" s="51" t="s">
        <v>56</v>
      </c>
      <c r="F139" s="53">
        <v>180</v>
      </c>
      <c r="G139" s="53">
        <v>4.46</v>
      </c>
      <c r="H139" s="53">
        <v>5.2</v>
      </c>
      <c r="I139" s="57">
        <v>46.7</v>
      </c>
      <c r="J139" s="53">
        <v>251</v>
      </c>
      <c r="K139" s="59">
        <v>512</v>
      </c>
      <c r="L139" s="43">
        <v>11.53</v>
      </c>
    </row>
    <row r="140" spans="1:12" ht="14.4">
      <c r="A140" s="14"/>
      <c r="B140" s="15"/>
      <c r="C140" s="11"/>
      <c r="D140" s="7" t="s">
        <v>30</v>
      </c>
      <c r="E140" s="51" t="s">
        <v>42</v>
      </c>
      <c r="F140" s="53">
        <v>180</v>
      </c>
      <c r="G140" s="53">
        <v>0.06</v>
      </c>
      <c r="H140" s="53">
        <v>0.02</v>
      </c>
      <c r="I140" s="57">
        <v>22</v>
      </c>
      <c r="J140" s="53">
        <v>90</v>
      </c>
      <c r="K140" s="44" t="s">
        <v>74</v>
      </c>
      <c r="L140" s="43">
        <v>3.5</v>
      </c>
    </row>
    <row r="141" spans="1:12" ht="14.4">
      <c r="A141" s="14"/>
      <c r="B141" s="15"/>
      <c r="C141" s="11"/>
      <c r="D141" s="7" t="s">
        <v>31</v>
      </c>
      <c r="E141" s="51" t="s">
        <v>43</v>
      </c>
      <c r="F141" s="53">
        <v>30</v>
      </c>
      <c r="G141" s="53">
        <v>2.2799999999999998</v>
      </c>
      <c r="H141" s="53">
        <v>0.27</v>
      </c>
      <c r="I141" s="57">
        <v>15.57</v>
      </c>
      <c r="J141" s="53">
        <v>71</v>
      </c>
      <c r="K141" s="44" t="s">
        <v>74</v>
      </c>
      <c r="L141" s="43">
        <v>1.8</v>
      </c>
    </row>
    <row r="142" spans="1:12" ht="14.4">
      <c r="A142" s="14"/>
      <c r="B142" s="15"/>
      <c r="C142" s="11"/>
      <c r="D142" s="7" t="s">
        <v>32</v>
      </c>
      <c r="E142" s="51" t="s">
        <v>44</v>
      </c>
      <c r="F142" s="53">
        <v>20</v>
      </c>
      <c r="G142" s="53">
        <v>1.5</v>
      </c>
      <c r="H142" s="53">
        <v>0.5</v>
      </c>
      <c r="I142" s="57">
        <v>9.8000000000000007</v>
      </c>
      <c r="J142" s="53">
        <v>50</v>
      </c>
      <c r="K142" s="44" t="s">
        <v>74</v>
      </c>
      <c r="L142" s="43">
        <v>1.5</v>
      </c>
    </row>
    <row r="143" spans="1:12" ht="14.4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720</v>
      </c>
      <c r="G145" s="19">
        <f t="shared" ref="G145:J145" si="56">SUM(G136:G144)</f>
        <v>21.52</v>
      </c>
      <c r="H145" s="19">
        <f t="shared" si="56"/>
        <v>18.510000000000002</v>
      </c>
      <c r="I145" s="19">
        <f t="shared" si="56"/>
        <v>121.94000000000001</v>
      </c>
      <c r="J145" s="19">
        <f t="shared" si="56"/>
        <v>726</v>
      </c>
      <c r="K145" s="25"/>
      <c r="L145" s="19">
        <f t="shared" ref="L145" si="57">SUM(L136:L144)</f>
        <v>74</v>
      </c>
    </row>
    <row r="146" spans="1:12" ht="14.4">
      <c r="A146" s="33">
        <f>A127</f>
        <v>2</v>
      </c>
      <c r="B146" s="33">
        <f>B127</f>
        <v>2</v>
      </c>
      <c r="C146" s="68" t="s">
        <v>4</v>
      </c>
      <c r="D146" s="69"/>
      <c r="E146" s="31"/>
      <c r="F146" s="32">
        <f>F135+F145</f>
        <v>720</v>
      </c>
      <c r="G146" s="32">
        <f t="shared" ref="G146" si="58">G135+G145</f>
        <v>21.52</v>
      </c>
      <c r="H146" s="32">
        <f t="shared" ref="H146" si="59">H135+H145</f>
        <v>18.510000000000002</v>
      </c>
      <c r="I146" s="32">
        <f t="shared" ref="I146" si="60">I135+I145</f>
        <v>121.94000000000001</v>
      </c>
      <c r="J146" s="32">
        <f t="shared" ref="J146:L146" si="61">J135+J145</f>
        <v>726</v>
      </c>
      <c r="K146" s="32"/>
      <c r="L146" s="32">
        <f t="shared" si="61"/>
        <v>74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51" t="s">
        <v>64</v>
      </c>
      <c r="F157" s="53">
        <v>200</v>
      </c>
      <c r="G157" s="53">
        <v>2.35</v>
      </c>
      <c r="H157" s="53">
        <v>3.91</v>
      </c>
      <c r="I157" s="57">
        <v>14.2</v>
      </c>
      <c r="J157" s="53">
        <v>103</v>
      </c>
      <c r="K157" s="60">
        <v>148</v>
      </c>
      <c r="L157" s="43">
        <v>15.38</v>
      </c>
    </row>
    <row r="158" spans="1:12" ht="14.4">
      <c r="A158" s="23"/>
      <c r="B158" s="15"/>
      <c r="C158" s="11"/>
      <c r="D158" s="7" t="s">
        <v>28</v>
      </c>
      <c r="E158" s="51" t="s">
        <v>65</v>
      </c>
      <c r="F158" s="53">
        <v>90</v>
      </c>
      <c r="G158" s="53">
        <v>9.19</v>
      </c>
      <c r="H158" s="53">
        <v>10.73</v>
      </c>
      <c r="I158" s="57">
        <v>7.7</v>
      </c>
      <c r="J158" s="53">
        <v>136</v>
      </c>
      <c r="K158" s="60" t="s">
        <v>74</v>
      </c>
      <c r="L158" s="43">
        <v>32.65</v>
      </c>
    </row>
    <row r="159" spans="1:12" ht="28.8">
      <c r="A159" s="23"/>
      <c r="B159" s="15"/>
      <c r="C159" s="11"/>
      <c r="D159" s="7" t="s">
        <v>29</v>
      </c>
      <c r="E159" s="51" t="s">
        <v>66</v>
      </c>
      <c r="F159" s="53" t="s">
        <v>67</v>
      </c>
      <c r="G159" s="53">
        <v>5.22</v>
      </c>
      <c r="H159" s="53">
        <v>13.14</v>
      </c>
      <c r="I159" s="57">
        <v>25.56</v>
      </c>
      <c r="J159" s="53">
        <v>241</v>
      </c>
      <c r="K159" s="60" t="s">
        <v>74</v>
      </c>
      <c r="L159" s="43">
        <v>19.170000000000002</v>
      </c>
    </row>
    <row r="160" spans="1:12" ht="14.4">
      <c r="A160" s="23"/>
      <c r="B160" s="15"/>
      <c r="C160" s="11"/>
      <c r="D160" s="7" t="s">
        <v>30</v>
      </c>
      <c r="E160" s="51" t="s">
        <v>68</v>
      </c>
      <c r="F160" s="53">
        <v>180</v>
      </c>
      <c r="G160" s="53">
        <v>0.2</v>
      </c>
      <c r="H160" s="53">
        <v>0.04</v>
      </c>
      <c r="I160" s="57">
        <v>25.73</v>
      </c>
      <c r="J160" s="53">
        <v>105</v>
      </c>
      <c r="K160" s="60">
        <v>699</v>
      </c>
      <c r="L160" s="43">
        <v>3.5</v>
      </c>
    </row>
    <row r="161" spans="1:12" ht="14.4">
      <c r="A161" s="23"/>
      <c r="B161" s="15"/>
      <c r="C161" s="11"/>
      <c r="D161" s="7" t="s">
        <v>31</v>
      </c>
      <c r="E161" s="51" t="s">
        <v>43</v>
      </c>
      <c r="F161" s="53">
        <v>30</v>
      </c>
      <c r="G161" s="53">
        <v>2.2799999999999998</v>
      </c>
      <c r="H161" s="53">
        <v>0.27</v>
      </c>
      <c r="I161" s="57">
        <v>15.57</v>
      </c>
      <c r="J161" s="53">
        <v>71</v>
      </c>
      <c r="K161" s="61" t="s">
        <v>74</v>
      </c>
      <c r="L161" s="43">
        <v>1.8</v>
      </c>
    </row>
    <row r="162" spans="1:12" ht="14.4">
      <c r="A162" s="23"/>
      <c r="B162" s="15"/>
      <c r="C162" s="11"/>
      <c r="D162" s="7" t="s">
        <v>32</v>
      </c>
      <c r="E162" s="51" t="s">
        <v>44</v>
      </c>
      <c r="F162" s="53">
        <v>20</v>
      </c>
      <c r="G162" s="53">
        <v>1.5</v>
      </c>
      <c r="H162" s="53">
        <v>0.5</v>
      </c>
      <c r="I162" s="57">
        <v>9.8000000000000007</v>
      </c>
      <c r="J162" s="53">
        <v>50</v>
      </c>
      <c r="K162" s="61" t="s">
        <v>74</v>
      </c>
      <c r="L162" s="43">
        <v>1.5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520</v>
      </c>
      <c r="G165" s="19">
        <f t="shared" ref="G165:J165" si="64">SUM(G156:G164)</f>
        <v>20.74</v>
      </c>
      <c r="H165" s="19">
        <f t="shared" si="64"/>
        <v>28.59</v>
      </c>
      <c r="I165" s="19">
        <f t="shared" si="64"/>
        <v>98.559999999999988</v>
      </c>
      <c r="J165" s="19">
        <f t="shared" si="64"/>
        <v>706</v>
      </c>
      <c r="K165" s="25"/>
      <c r="L165" s="19">
        <f t="shared" ref="L165" si="65">SUM(L156:L164)</f>
        <v>74</v>
      </c>
    </row>
    <row r="166" spans="1:12" ht="14.4">
      <c r="A166" s="29">
        <f>A147</f>
        <v>2</v>
      </c>
      <c r="B166" s="30">
        <f>B147</f>
        <v>3</v>
      </c>
      <c r="C166" s="68" t="s">
        <v>4</v>
      </c>
      <c r="D166" s="69"/>
      <c r="E166" s="31"/>
      <c r="F166" s="32">
        <f>F155+F165</f>
        <v>520</v>
      </c>
      <c r="G166" s="32">
        <f t="shared" ref="G166" si="66">G155+G165</f>
        <v>20.74</v>
      </c>
      <c r="H166" s="32">
        <f t="shared" ref="H166" si="67">H155+H165</f>
        <v>28.59</v>
      </c>
      <c r="I166" s="32">
        <f t="shared" ref="I166" si="68">I155+I165</f>
        <v>98.559999999999988</v>
      </c>
      <c r="J166" s="32">
        <f t="shared" ref="J166:L166" si="69">J155+J165</f>
        <v>706</v>
      </c>
      <c r="K166" s="32"/>
      <c r="L166" s="32">
        <f t="shared" si="69"/>
        <v>74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27</v>
      </c>
      <c r="E177" s="51" t="s">
        <v>69</v>
      </c>
      <c r="F177" s="53">
        <v>200</v>
      </c>
      <c r="G177" s="53">
        <v>1.77</v>
      </c>
      <c r="H177" s="53">
        <v>6.58</v>
      </c>
      <c r="I177" s="57">
        <v>7.98</v>
      </c>
      <c r="J177" s="53">
        <v>130</v>
      </c>
      <c r="K177" s="59">
        <v>124</v>
      </c>
      <c r="L177" s="43">
        <v>31.8</v>
      </c>
    </row>
    <row r="178" spans="1:12" ht="14.4">
      <c r="A178" s="23"/>
      <c r="B178" s="15"/>
      <c r="C178" s="11"/>
      <c r="D178" s="7" t="s">
        <v>28</v>
      </c>
      <c r="E178" s="51" t="s">
        <v>70</v>
      </c>
      <c r="F178" s="53">
        <v>90</v>
      </c>
      <c r="G178" s="53">
        <v>12.48</v>
      </c>
      <c r="H178" s="53">
        <v>5.57</v>
      </c>
      <c r="I178" s="57">
        <v>12.73</v>
      </c>
      <c r="J178" s="53">
        <v>174</v>
      </c>
      <c r="K178" s="59" t="s">
        <v>74</v>
      </c>
      <c r="L178" s="43">
        <v>25.78</v>
      </c>
    </row>
    <row r="179" spans="1:12" ht="14.4">
      <c r="A179" s="23"/>
      <c r="B179" s="15"/>
      <c r="C179" s="11"/>
      <c r="D179" s="7" t="s">
        <v>29</v>
      </c>
      <c r="E179" s="51" t="s">
        <v>41</v>
      </c>
      <c r="F179" s="53">
        <v>180</v>
      </c>
      <c r="G179" s="53">
        <v>5.55</v>
      </c>
      <c r="H179" s="53">
        <v>6.01</v>
      </c>
      <c r="I179" s="57">
        <v>25.01</v>
      </c>
      <c r="J179" s="53">
        <v>176</v>
      </c>
      <c r="K179" s="59">
        <v>510</v>
      </c>
      <c r="L179" s="43">
        <v>9.6199999999999992</v>
      </c>
    </row>
    <row r="180" spans="1:12" ht="14.4">
      <c r="A180" s="23"/>
      <c r="B180" s="15"/>
      <c r="C180" s="11"/>
      <c r="D180" s="7" t="s">
        <v>30</v>
      </c>
      <c r="E180" s="51" t="s">
        <v>42</v>
      </c>
      <c r="F180" s="53">
        <v>180</v>
      </c>
      <c r="G180" s="53">
        <v>0.27</v>
      </c>
      <c r="H180" s="53">
        <v>1.22</v>
      </c>
      <c r="I180" s="57">
        <v>22.84</v>
      </c>
      <c r="J180" s="53">
        <v>105</v>
      </c>
      <c r="K180" s="44" t="s">
        <v>74</v>
      </c>
      <c r="L180" s="43">
        <v>3.5</v>
      </c>
    </row>
    <row r="181" spans="1:12" ht="14.4">
      <c r="A181" s="23"/>
      <c r="B181" s="15"/>
      <c r="C181" s="11"/>
      <c r="D181" s="7" t="s">
        <v>31</v>
      </c>
      <c r="E181" s="51" t="s">
        <v>43</v>
      </c>
      <c r="F181" s="53">
        <v>30</v>
      </c>
      <c r="G181" s="53">
        <v>2.2799999999999998</v>
      </c>
      <c r="H181" s="53">
        <v>0.27</v>
      </c>
      <c r="I181" s="57">
        <v>15.57</v>
      </c>
      <c r="J181" s="53">
        <v>71</v>
      </c>
      <c r="K181" s="44" t="s">
        <v>74</v>
      </c>
      <c r="L181" s="43">
        <v>1.8</v>
      </c>
    </row>
    <row r="182" spans="1:12" ht="14.4">
      <c r="A182" s="23"/>
      <c r="B182" s="15"/>
      <c r="C182" s="11"/>
      <c r="D182" s="7" t="s">
        <v>32</v>
      </c>
      <c r="E182" s="51" t="s">
        <v>44</v>
      </c>
      <c r="F182" s="53">
        <v>20</v>
      </c>
      <c r="G182" s="53">
        <v>1.5</v>
      </c>
      <c r="H182" s="53">
        <v>0.5</v>
      </c>
      <c r="I182" s="57">
        <v>9.8000000000000007</v>
      </c>
      <c r="J182" s="53">
        <v>50</v>
      </c>
      <c r="K182" s="44" t="s">
        <v>74</v>
      </c>
      <c r="L182" s="43">
        <v>1.5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700</v>
      </c>
      <c r="G185" s="19">
        <f t="shared" ref="G185:J185" si="72">SUM(G176:G184)</f>
        <v>23.85</v>
      </c>
      <c r="H185" s="19">
        <f t="shared" si="72"/>
        <v>20.149999999999999</v>
      </c>
      <c r="I185" s="19">
        <f t="shared" si="72"/>
        <v>93.929999999999993</v>
      </c>
      <c r="J185" s="19">
        <f t="shared" si="72"/>
        <v>706</v>
      </c>
      <c r="K185" s="25"/>
      <c r="L185" s="19">
        <f t="shared" ref="L185" si="73">SUM(L176:L184)</f>
        <v>74</v>
      </c>
    </row>
    <row r="186" spans="1:12" ht="14.4">
      <c r="A186" s="29">
        <f>A167</f>
        <v>2</v>
      </c>
      <c r="B186" s="30">
        <f>B167</f>
        <v>4</v>
      </c>
      <c r="C186" s="68" t="s">
        <v>4</v>
      </c>
      <c r="D186" s="69"/>
      <c r="E186" s="31"/>
      <c r="F186" s="32">
        <f>F175+F185</f>
        <v>700</v>
      </c>
      <c r="G186" s="32">
        <f t="shared" ref="G186" si="74">G175+G185</f>
        <v>23.85</v>
      </c>
      <c r="H186" s="32">
        <f t="shared" ref="H186" si="75">H175+H185</f>
        <v>20.149999999999999</v>
      </c>
      <c r="I186" s="32">
        <f t="shared" ref="I186" si="76">I175+I185</f>
        <v>93.929999999999993</v>
      </c>
      <c r="J186" s="32">
        <f t="shared" ref="J186:L186" si="77">J175+J185</f>
        <v>706</v>
      </c>
      <c r="K186" s="32"/>
      <c r="L186" s="32">
        <f t="shared" si="77"/>
        <v>74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51" t="s">
        <v>71</v>
      </c>
      <c r="F197" s="53">
        <v>200</v>
      </c>
      <c r="G197" s="53">
        <v>4.76</v>
      </c>
      <c r="H197" s="53">
        <v>3.35</v>
      </c>
      <c r="I197" s="57">
        <v>15.65</v>
      </c>
      <c r="J197" s="53">
        <v>112</v>
      </c>
      <c r="K197" s="59">
        <v>139</v>
      </c>
      <c r="L197" s="43">
        <v>22.3</v>
      </c>
    </row>
    <row r="198" spans="1:12" ht="14.4">
      <c r="A198" s="23"/>
      <c r="B198" s="15"/>
      <c r="C198" s="11"/>
      <c r="D198" s="7" t="s">
        <v>28</v>
      </c>
      <c r="E198" s="51" t="s">
        <v>72</v>
      </c>
      <c r="F198" s="53">
        <v>270</v>
      </c>
      <c r="G198" s="53">
        <v>16.41</v>
      </c>
      <c r="H198" s="53">
        <v>11.48</v>
      </c>
      <c r="I198" s="57">
        <v>61.48</v>
      </c>
      <c r="J198" s="53">
        <v>418</v>
      </c>
      <c r="K198" s="59">
        <v>265</v>
      </c>
      <c r="L198" s="43">
        <v>43.55</v>
      </c>
    </row>
    <row r="199" spans="1:12" ht="14.4">
      <c r="A199" s="23"/>
      <c r="B199" s="15"/>
      <c r="C199" s="11"/>
      <c r="D199" s="7" t="s">
        <v>29</v>
      </c>
      <c r="E199" s="51"/>
      <c r="F199" s="53"/>
      <c r="G199" s="53"/>
      <c r="H199" s="53"/>
      <c r="I199" s="57"/>
      <c r="J199" s="53"/>
      <c r="K199" s="59"/>
      <c r="L199" s="43"/>
    </row>
    <row r="200" spans="1:12" ht="14.4">
      <c r="A200" s="23"/>
      <c r="B200" s="15"/>
      <c r="C200" s="11"/>
      <c r="D200" s="7" t="s">
        <v>30</v>
      </c>
      <c r="E200" s="51" t="s">
        <v>61</v>
      </c>
      <c r="F200" s="53">
        <v>180</v>
      </c>
      <c r="G200" s="53">
        <v>0.23</v>
      </c>
      <c r="H200" s="53">
        <v>0.02</v>
      </c>
      <c r="I200" s="57">
        <v>13.72</v>
      </c>
      <c r="J200" s="53">
        <v>57</v>
      </c>
      <c r="K200" s="59">
        <v>686</v>
      </c>
      <c r="L200" s="43">
        <v>4.8499999999999996</v>
      </c>
    </row>
    <row r="201" spans="1:12" ht="14.4">
      <c r="A201" s="23"/>
      <c r="B201" s="15"/>
      <c r="C201" s="11"/>
      <c r="D201" s="7" t="s">
        <v>31</v>
      </c>
      <c r="E201" s="51" t="s">
        <v>43</v>
      </c>
      <c r="F201" s="53">
        <v>30</v>
      </c>
      <c r="G201" s="53">
        <v>2.68</v>
      </c>
      <c r="H201" s="53">
        <v>1.07</v>
      </c>
      <c r="I201" s="57">
        <v>18.579999999999998</v>
      </c>
      <c r="J201" s="53">
        <v>94</v>
      </c>
      <c r="K201" s="44" t="s">
        <v>74</v>
      </c>
      <c r="L201" s="43">
        <v>1.8</v>
      </c>
    </row>
    <row r="202" spans="1:12" ht="14.4">
      <c r="A202" s="23"/>
      <c r="B202" s="15"/>
      <c r="C202" s="11"/>
      <c r="D202" s="7" t="s">
        <v>32</v>
      </c>
      <c r="E202" s="51" t="s">
        <v>44</v>
      </c>
      <c r="F202" s="53">
        <v>20</v>
      </c>
      <c r="G202" s="53">
        <v>1.5</v>
      </c>
      <c r="H202" s="53">
        <v>0.5</v>
      </c>
      <c r="I202" s="57">
        <v>9.8000000000000007</v>
      </c>
      <c r="J202" s="53">
        <v>50</v>
      </c>
      <c r="K202" s="44" t="s">
        <v>74</v>
      </c>
      <c r="L202" s="43">
        <v>1.5</v>
      </c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25.580000000000002</v>
      </c>
      <c r="H205" s="19">
        <f t="shared" si="80"/>
        <v>16.420000000000002</v>
      </c>
      <c r="I205" s="19">
        <f t="shared" si="80"/>
        <v>119.22999999999999</v>
      </c>
      <c r="J205" s="19">
        <f t="shared" si="80"/>
        <v>731</v>
      </c>
      <c r="K205" s="25"/>
      <c r="L205" s="19">
        <f t="shared" ref="L205" si="81">SUM(L196:L204)</f>
        <v>73.999999999999986</v>
      </c>
    </row>
    <row r="206" spans="1:12" ht="15" thickBot="1">
      <c r="A206" s="29">
        <f>A187</f>
        <v>2</v>
      </c>
      <c r="B206" s="30">
        <f>B187</f>
        <v>5</v>
      </c>
      <c r="C206" s="68" t="s">
        <v>4</v>
      </c>
      <c r="D206" s="69"/>
      <c r="E206" s="31"/>
      <c r="F206" s="32">
        <f>F195+F205</f>
        <v>700</v>
      </c>
      <c r="G206" s="32">
        <f t="shared" ref="G206" si="82">G195+G205</f>
        <v>25.580000000000002</v>
      </c>
      <c r="H206" s="32">
        <f t="shared" ref="H206" si="83">H195+H205</f>
        <v>16.420000000000002</v>
      </c>
      <c r="I206" s="32">
        <f t="shared" ref="I206" si="84">I195+I205</f>
        <v>119.22999999999999</v>
      </c>
      <c r="J206" s="32">
        <f t="shared" ref="J206:L206" si="85">J195+J205</f>
        <v>731</v>
      </c>
      <c r="K206" s="32"/>
      <c r="L206" s="32">
        <f t="shared" si="85"/>
        <v>73.999999999999986</v>
      </c>
    </row>
    <row r="207" spans="1:12" ht="13.8" thickBot="1">
      <c r="A207" s="27"/>
      <c r="B207" s="28"/>
      <c r="C207" s="71" t="s">
        <v>5</v>
      </c>
      <c r="D207" s="71"/>
      <c r="E207" s="71"/>
      <c r="F207" s="34">
        <f>SUMIF($C:$C,"Итого за день:",F:F)/COUNTIFS($C:$C,"Итого за день:",F:F,"&gt;0")</f>
        <v>674</v>
      </c>
      <c r="G207" s="34">
        <f>SUMIF($C:$C,"Итого за день:",G:G)/COUNTIFS($C:$C,"Итого за день:",G:G,"&gt;0")</f>
        <v>26.132000000000005</v>
      </c>
      <c r="H207" s="34">
        <f>SUMIF($C:$C,"Итого за день:",H:H)/COUNTIFS($C:$C,"Итого за день:",H:H,"&gt;0")</f>
        <v>20.502999999999997</v>
      </c>
      <c r="I207" s="34">
        <f>SUMIF($C:$C,"Итого за день:",I:I)/COUNTIFS($C:$C,"Итого за день:",I:I,"&gt;0")</f>
        <v>103.577</v>
      </c>
      <c r="J207" s="34">
        <f>SUMIF($C:$C,"Итого за день:",J:J)/COUNTIFS($C:$C,"Итого за день:",J:J,"&gt;0")</f>
        <v>713.6</v>
      </c>
      <c r="K207" s="34"/>
      <c r="L207" s="34">
        <f>SUMIF($C:$C,"Итого за день:",L:L)/COUNTIFS($C:$C,"Итого за день:",L:L,"&gt;0")</f>
        <v>76.003</v>
      </c>
    </row>
  </sheetData>
  <mergeCells count="13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305</cp:lastModifiedBy>
  <dcterms:created xsi:type="dcterms:W3CDTF">2022-05-16T14:23:56Z</dcterms:created>
  <dcterms:modified xsi:type="dcterms:W3CDTF">2024-10-22T02:49:15Z</dcterms:modified>
</cp:coreProperties>
</file>